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Clerk\Documents\Accounts\Precept\2023-24\"/>
    </mc:Choice>
  </mc:AlternateContent>
  <xr:revisionPtr revIDLastSave="0" documentId="13_ncr:1_{87ADE6AC-DA41-4481-BDA4-3E24F9F838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cept Working Sheet" sheetId="4" r:id="rId1"/>
    <sheet name="Shee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26" i="4" s="1"/>
  <c r="F20" i="4"/>
  <c r="G7" i="4"/>
  <c r="F14" i="4" l="1"/>
  <c r="G20" i="4"/>
  <c r="H20" i="4"/>
  <c r="H14" i="4"/>
  <c r="G14" i="4"/>
  <c r="D23" i="4" l="1"/>
  <c r="H7" i="4"/>
</calcChain>
</file>

<file path=xl/sharedStrings.xml><?xml version="1.0" encoding="utf-8"?>
<sst xmlns="http://schemas.openxmlformats.org/spreadsheetml/2006/main" count="27" uniqueCount="26">
  <si>
    <t>Working balance</t>
  </si>
  <si>
    <t>Money available to off-set Precept</t>
  </si>
  <si>
    <t>Anticipated income</t>
  </si>
  <si>
    <t>Interest</t>
  </si>
  <si>
    <t>Allotment rent</t>
  </si>
  <si>
    <t>Anticipated Expenditure</t>
  </si>
  <si>
    <t>Total Expenditure</t>
  </si>
  <si>
    <t>Anticipated Precept required</t>
  </si>
  <si>
    <t>% Increase on Precept</t>
  </si>
  <si>
    <t xml:space="preserve"> Balances = c/a plus s/a </t>
  </si>
  <si>
    <t>Notes</t>
  </si>
  <si>
    <t>Council Tax Support Grant</t>
  </si>
  <si>
    <t>Anticipated spend by end of year</t>
  </si>
  <si>
    <t xml:space="preserve">% increase for Band D resident </t>
  </si>
  <si>
    <t>Total Anticpated Income</t>
  </si>
  <si>
    <t>Village Hall bookings</t>
  </si>
  <si>
    <t>Miscellanous</t>
  </si>
  <si>
    <t>Money not spent to be transferred for future projects</t>
  </si>
  <si>
    <t>2021-22</t>
  </si>
  <si>
    <t>2022-23</t>
  </si>
  <si>
    <t>Price per Band D resident 2022-23</t>
  </si>
  <si>
    <t>2023-24</t>
  </si>
  <si>
    <t>Balances on hand as at December 2022</t>
  </si>
  <si>
    <t>Price per Band D resident 2023-24</t>
  </si>
  <si>
    <t>increase per week = 14p</t>
  </si>
  <si>
    <t>Swannington Parish Council Precept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</si>
</sst>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0.0%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8" fontId="0" fillId="0" borderId="0" xfId="0" applyNumberFormat="1"/>
    <xf numFmtId="0" fontId="2" fillId="0" borderId="1" xfId="0" applyFont="1" applyBorder="1"/>
    <xf numFmtId="0" fontId="7" fillId="0" borderId="1" xfId="0" applyFont="1" applyBorder="1"/>
    <xf numFmtId="0" fontId="6" fillId="0" borderId="0" xfId="0" applyFont="1"/>
    <xf numFmtId="0" fontId="1" fillId="0" borderId="3" xfId="0" applyFont="1" applyBorder="1"/>
    <xf numFmtId="0" fontId="5" fillId="0" borderId="4" xfId="0" applyFont="1" applyBorder="1"/>
    <xf numFmtId="8" fontId="2" fillId="0" borderId="1" xfId="0" applyNumberFormat="1" applyFont="1" applyBorder="1"/>
    <xf numFmtId="0" fontId="1" fillId="0" borderId="1" xfId="0" applyFont="1" applyBorder="1" applyAlignment="1">
      <alignment wrapText="1"/>
    </xf>
    <xf numFmtId="8" fontId="1" fillId="0" borderId="1" xfId="0" applyNumberFormat="1" applyFont="1" applyBorder="1"/>
    <xf numFmtId="0" fontId="1" fillId="0" borderId="5" xfId="0" applyFont="1" applyBorder="1"/>
    <xf numFmtId="0" fontId="1" fillId="0" borderId="2" xfId="0" applyFont="1" applyBorder="1"/>
    <xf numFmtId="164" fontId="9" fillId="0" borderId="1" xfId="1" applyNumberFormat="1" applyFont="1" applyBorder="1"/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3" xfId="0" applyFont="1" applyBorder="1"/>
    <xf numFmtId="0" fontId="0" fillId="0" borderId="5" xfId="0" applyBorder="1"/>
    <xf numFmtId="0" fontId="0" fillId="0" borderId="2" xfId="0" applyBorder="1"/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2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65BEE8-AD28-4F0F-9653-8C6CB88ED5C3}"/>
            </a:ext>
          </a:extLst>
        </xdr:cNvPr>
        <xdr:cNvSpPr txBox="1"/>
      </xdr:nvSpPr>
      <xdr:spPr>
        <a:xfrm>
          <a:off x="2559050" y="345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noAutofit/>
      </a:bodyPr>
      <a:lstStyle>
        <a:defPPr algn="ctr">
          <a:defRPr sz="5400" b="0" cap="none" spc="0">
            <a:ln w="18415" cmpd="sng">
              <a:solidFill>
                <a:srgbClr val="FFFFFF">
                  <a:alpha val="30000"/>
                </a:srgbClr>
              </a:solidFill>
              <a:prstDash val="solid"/>
            </a:ln>
            <a:solidFill>
              <a:srgbClr val="FFFFFF">
                <a:alpha val="2900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3"/>
  <sheetViews>
    <sheetView tabSelected="1" showWhiteSpace="0" zoomScale="150" zoomScaleNormal="150" workbookViewId="0">
      <pane ySplit="2" topLeftCell="A3" activePane="bottomLeft" state="frozen"/>
      <selection pane="bottomLeft" activeCell="J6" sqref="J6"/>
    </sheetView>
  </sheetViews>
  <sheetFormatPr defaultRowHeight="12.75" x14ac:dyDescent="0.2"/>
  <cols>
    <col min="1" max="1" width="9.5703125" bestFit="1" customWidth="1"/>
    <col min="2" max="2" width="6.5703125" customWidth="1"/>
    <col min="3" max="3" width="8.42578125" customWidth="1"/>
    <col min="4" max="4" width="13.140625" customWidth="1"/>
    <col min="5" max="5" width="11.42578125" bestFit="1" customWidth="1"/>
    <col min="6" max="6" width="11.140625" customWidth="1"/>
    <col min="7" max="8" width="12.5703125" customWidth="1"/>
    <col min="9" max="9" width="6.5703125" customWidth="1"/>
  </cols>
  <sheetData>
    <row r="1" spans="1:11" ht="20.100000000000001" customHeight="1" x14ac:dyDescent="0.25">
      <c r="A1" s="37" t="s">
        <v>25</v>
      </c>
      <c r="B1" s="37"/>
      <c r="C1" s="37"/>
      <c r="D1" s="37"/>
      <c r="E1" s="37"/>
      <c r="F1" s="37"/>
      <c r="G1" s="38"/>
      <c r="H1" s="38"/>
      <c r="I1" s="38"/>
    </row>
    <row r="2" spans="1:11" ht="20.100000000000001" customHeight="1" x14ac:dyDescent="0.25">
      <c r="A2" s="28"/>
      <c r="B2" s="24"/>
      <c r="C2" s="24"/>
      <c r="D2" s="24"/>
      <c r="E2" s="24"/>
      <c r="F2" s="5" t="s">
        <v>18</v>
      </c>
      <c r="G2" s="19" t="s">
        <v>19</v>
      </c>
      <c r="H2" s="19" t="s">
        <v>21</v>
      </c>
      <c r="I2" s="4" t="s">
        <v>10</v>
      </c>
    </row>
    <row r="3" spans="1:11" ht="20.100000000000001" customHeight="1" x14ac:dyDescent="0.2">
      <c r="A3" s="41" t="s">
        <v>22</v>
      </c>
      <c r="B3" s="28"/>
      <c r="C3" s="28"/>
      <c r="D3" s="28"/>
      <c r="E3" s="28"/>
      <c r="F3" s="2">
        <v>36597</v>
      </c>
      <c r="G3" s="2">
        <v>23589</v>
      </c>
      <c r="H3" s="2">
        <v>38700</v>
      </c>
      <c r="I3" s="4">
        <v>1</v>
      </c>
      <c r="K3" t="s">
        <v>9</v>
      </c>
    </row>
    <row r="4" spans="1:11" ht="20.100000000000001" customHeight="1" x14ac:dyDescent="0.2">
      <c r="A4" s="41" t="s">
        <v>12</v>
      </c>
      <c r="B4" s="28"/>
      <c r="C4" s="28"/>
      <c r="D4" s="28"/>
      <c r="E4" s="28"/>
      <c r="F4" s="1">
        <v>-11199</v>
      </c>
      <c r="G4" s="1">
        <v>-8091</v>
      </c>
      <c r="H4" s="1">
        <v>-20000</v>
      </c>
      <c r="I4" s="4">
        <v>2</v>
      </c>
    </row>
    <row r="5" spans="1:11" ht="20.100000000000001" customHeight="1" x14ac:dyDescent="0.2">
      <c r="A5" s="28" t="s">
        <v>0</v>
      </c>
      <c r="B5" s="28"/>
      <c r="C5" s="28"/>
      <c r="D5" s="28"/>
      <c r="E5" s="28"/>
      <c r="F5" s="1">
        <v>-6000</v>
      </c>
      <c r="G5" s="1">
        <v>-8000</v>
      </c>
      <c r="H5" s="1">
        <v>-8000</v>
      </c>
      <c r="I5" s="4">
        <v>3</v>
      </c>
    </row>
    <row r="6" spans="1:11" ht="30" customHeight="1" thickBot="1" x14ac:dyDescent="0.25">
      <c r="A6" s="42" t="s">
        <v>17</v>
      </c>
      <c r="B6" s="43"/>
      <c r="C6" s="43"/>
      <c r="D6" s="43"/>
      <c r="E6" s="43"/>
      <c r="F6" s="2">
        <v>-1000</v>
      </c>
      <c r="G6" s="2">
        <v>-2500</v>
      </c>
      <c r="H6" s="2">
        <v>-10500</v>
      </c>
      <c r="I6" s="4">
        <v>4</v>
      </c>
    </row>
    <row r="7" spans="1:11" ht="20.100000000000001" customHeight="1" x14ac:dyDescent="0.25">
      <c r="A7" s="32" t="s">
        <v>1</v>
      </c>
      <c r="B7" s="33"/>
      <c r="C7" s="33"/>
      <c r="D7" s="33"/>
      <c r="E7" s="34"/>
      <c r="F7" s="11">
        <v>18398</v>
      </c>
      <c r="G7" s="11">
        <f>SUM(G3:G6)</f>
        <v>4998</v>
      </c>
      <c r="H7" s="11">
        <f>SUM(H3:H6)</f>
        <v>200</v>
      </c>
      <c r="I7" s="4">
        <v>5</v>
      </c>
    </row>
    <row r="8" spans="1:11" ht="20.100000000000001" customHeight="1" x14ac:dyDescent="0.2">
      <c r="A8" s="39"/>
      <c r="B8" s="40"/>
      <c r="C8" s="40"/>
      <c r="D8" s="40"/>
      <c r="E8" s="40"/>
      <c r="F8" s="24"/>
      <c r="G8" s="24"/>
      <c r="H8" s="24"/>
      <c r="I8" s="24"/>
    </row>
    <row r="9" spans="1:11" ht="20.100000000000001" customHeight="1" x14ac:dyDescent="0.2">
      <c r="A9" s="28" t="s">
        <v>3</v>
      </c>
      <c r="B9" s="28"/>
      <c r="C9" s="28"/>
      <c r="D9" s="28"/>
      <c r="E9" s="28"/>
      <c r="F9" s="2">
        <v>15</v>
      </c>
      <c r="G9" s="2">
        <v>3</v>
      </c>
      <c r="H9" s="2">
        <v>50</v>
      </c>
      <c r="I9" s="4">
        <v>6</v>
      </c>
    </row>
    <row r="10" spans="1:11" ht="20.100000000000001" customHeight="1" x14ac:dyDescent="0.2">
      <c r="A10" s="28" t="s">
        <v>4</v>
      </c>
      <c r="B10" s="28"/>
      <c r="C10" s="28"/>
      <c r="D10" s="28"/>
      <c r="E10" s="28"/>
      <c r="F10" s="2">
        <v>900</v>
      </c>
      <c r="G10" s="2">
        <v>1000</v>
      </c>
      <c r="H10" s="2">
        <v>1100</v>
      </c>
      <c r="I10" s="4"/>
    </row>
    <row r="11" spans="1:11" ht="20.100000000000001" customHeight="1" x14ac:dyDescent="0.2">
      <c r="A11" s="20" t="s">
        <v>15</v>
      </c>
      <c r="B11" s="35"/>
      <c r="C11" s="35"/>
      <c r="D11" s="35"/>
      <c r="E11" s="36"/>
      <c r="F11" s="2">
        <v>8000</v>
      </c>
      <c r="G11" s="2">
        <v>10000</v>
      </c>
      <c r="H11" s="2">
        <v>12000</v>
      </c>
      <c r="I11" s="4"/>
    </row>
    <row r="12" spans="1:11" ht="20.100000000000001" customHeight="1" x14ac:dyDescent="0.2">
      <c r="A12" s="10" t="s">
        <v>11</v>
      </c>
      <c r="B12" s="15"/>
      <c r="C12" s="15"/>
      <c r="D12" s="15"/>
      <c r="E12" s="16"/>
      <c r="F12" s="2">
        <v>0</v>
      </c>
      <c r="G12" s="2">
        <v>0</v>
      </c>
      <c r="H12" s="2">
        <v>0</v>
      </c>
      <c r="I12" s="4"/>
    </row>
    <row r="13" spans="1:11" ht="20.100000000000001" customHeight="1" x14ac:dyDescent="0.2">
      <c r="A13" s="20" t="s">
        <v>16</v>
      </c>
      <c r="B13" s="21"/>
      <c r="C13" s="21"/>
      <c r="D13" s="21"/>
      <c r="E13" s="22"/>
      <c r="F13" s="2"/>
      <c r="G13" s="2"/>
      <c r="H13" s="2">
        <v>0</v>
      </c>
      <c r="I13" s="4"/>
    </row>
    <row r="14" spans="1:11" ht="20.100000000000001" customHeight="1" x14ac:dyDescent="0.25">
      <c r="A14" s="29" t="s">
        <v>14</v>
      </c>
      <c r="B14" s="30"/>
      <c r="C14" s="30"/>
      <c r="D14" s="30"/>
      <c r="E14" s="31"/>
      <c r="F14" s="3">
        <f>SUM(F9:F13)</f>
        <v>8915</v>
      </c>
      <c r="G14" s="3">
        <f>SUM(G9:G13)</f>
        <v>11003</v>
      </c>
      <c r="H14" s="3">
        <f>SUM(H9:H13)</f>
        <v>13150</v>
      </c>
      <c r="I14" s="4"/>
    </row>
    <row r="15" spans="1:11" ht="20.100000000000001" customHeight="1" x14ac:dyDescent="0.2">
      <c r="A15" s="28"/>
      <c r="B15" s="24"/>
      <c r="C15" s="24"/>
      <c r="D15" s="24"/>
      <c r="E15" s="24"/>
      <c r="F15" s="24"/>
      <c r="G15" s="24"/>
      <c r="H15" s="24"/>
      <c r="I15" s="24"/>
    </row>
    <row r="16" spans="1:11" ht="20.100000000000001" customHeight="1" x14ac:dyDescent="0.25">
      <c r="A16" s="23" t="s">
        <v>5</v>
      </c>
      <c r="B16" s="24"/>
      <c r="C16" s="24"/>
      <c r="D16" s="24"/>
      <c r="E16" s="24"/>
      <c r="F16" s="24"/>
      <c r="G16" s="24"/>
      <c r="H16" s="24"/>
      <c r="I16" s="24"/>
    </row>
    <row r="17" spans="1:12" ht="20.100000000000001" customHeight="1" x14ac:dyDescent="0.2">
      <c r="A17" s="28" t="s">
        <v>6</v>
      </c>
      <c r="B17" s="28"/>
      <c r="C17" s="28"/>
      <c r="D17" s="28"/>
      <c r="E17" s="28"/>
      <c r="F17" s="2">
        <v>59150</v>
      </c>
      <c r="G17" s="2">
        <v>51100</v>
      </c>
      <c r="H17" s="2">
        <v>51621</v>
      </c>
      <c r="I17" s="18"/>
    </row>
    <row r="18" spans="1:12" ht="20.100000000000001" customHeight="1" x14ac:dyDescent="0.2">
      <c r="A18" s="28" t="s">
        <v>1</v>
      </c>
      <c r="B18" s="28"/>
      <c r="C18" s="28"/>
      <c r="D18" s="28"/>
      <c r="E18" s="28"/>
      <c r="F18" s="2">
        <v>-18398</v>
      </c>
      <c r="G18" s="2">
        <v>-4998</v>
      </c>
      <c r="H18" s="2">
        <v>-200</v>
      </c>
      <c r="I18" s="4"/>
    </row>
    <row r="19" spans="1:12" ht="20.100000000000001" customHeight="1" x14ac:dyDescent="0.2">
      <c r="A19" s="28" t="s">
        <v>2</v>
      </c>
      <c r="B19" s="28"/>
      <c r="C19" s="28"/>
      <c r="D19" s="28"/>
      <c r="E19" s="28"/>
      <c r="F19" s="8">
        <v>-8915</v>
      </c>
      <c r="G19" s="8">
        <v>-11003</v>
      </c>
      <c r="H19" s="8">
        <v>-13150</v>
      </c>
      <c r="I19" s="4"/>
    </row>
    <row r="20" spans="1:12" ht="20.100000000000001" customHeight="1" x14ac:dyDescent="0.25">
      <c r="A20" s="23" t="s">
        <v>7</v>
      </c>
      <c r="B20" s="28"/>
      <c r="C20" s="28"/>
      <c r="D20" s="28"/>
      <c r="E20" s="28"/>
      <c r="F20" s="3">
        <f>SUM(F17:F19)</f>
        <v>31837</v>
      </c>
      <c r="G20" s="3">
        <f>SUM(G17:G19)</f>
        <v>35099</v>
      </c>
      <c r="H20" s="3">
        <f>SUM(H17:H19)</f>
        <v>38271</v>
      </c>
      <c r="I20" s="4"/>
    </row>
    <row r="21" spans="1:12" ht="15.75" customHeight="1" x14ac:dyDescent="0.25">
      <c r="A21" s="23"/>
      <c r="B21" s="24"/>
      <c r="C21" s="24"/>
      <c r="D21" s="24"/>
      <c r="E21" s="24"/>
      <c r="F21" s="24"/>
      <c r="G21" s="24"/>
      <c r="H21" s="24"/>
      <c r="I21" s="24"/>
    </row>
    <row r="22" spans="1:12" ht="17.25" customHeight="1" x14ac:dyDescent="0.25">
      <c r="A22" s="25"/>
      <c r="B22" s="21"/>
      <c r="C22" s="21"/>
      <c r="D22" s="21"/>
      <c r="E22" s="21"/>
      <c r="F22" s="21"/>
      <c r="G22" s="21"/>
      <c r="H22" s="21"/>
      <c r="I22" s="22"/>
    </row>
    <row r="23" spans="1:12" ht="45.75" customHeight="1" x14ac:dyDescent="0.25">
      <c r="A23" s="2" t="s">
        <v>8</v>
      </c>
      <c r="B23" s="2"/>
      <c r="C23" s="2"/>
      <c r="D23" s="7">
        <f>((H20-G20)/H20)*100</f>
        <v>8.2882600402393454</v>
      </c>
      <c r="E23" s="2"/>
      <c r="F23" s="26">
        <v>7</v>
      </c>
      <c r="G23" s="26"/>
      <c r="H23" s="26"/>
      <c r="I23" s="27"/>
    </row>
    <row r="24" spans="1:12" ht="20.25" customHeight="1" x14ac:dyDescent="0.25">
      <c r="A24" s="2" t="s">
        <v>20</v>
      </c>
      <c r="B24" s="2"/>
      <c r="C24" s="2"/>
      <c r="D24" s="7"/>
      <c r="E24" s="12">
        <v>75</v>
      </c>
      <c r="F24" s="2"/>
      <c r="G24" s="13">
        <v>468</v>
      </c>
      <c r="H24" s="13"/>
      <c r="I24" s="14"/>
      <c r="K24" s="6"/>
      <c r="L24" s="9"/>
    </row>
    <row r="25" spans="1:12" ht="20.25" customHeight="1" x14ac:dyDescent="0.25">
      <c r="A25" s="2" t="s">
        <v>23</v>
      </c>
      <c r="B25" s="2"/>
      <c r="C25" s="2"/>
      <c r="D25" s="7"/>
      <c r="E25" s="12">
        <f>H20/G25</f>
        <v>82.303225806451607</v>
      </c>
      <c r="F25" s="2"/>
      <c r="G25" s="13">
        <v>465</v>
      </c>
      <c r="H25" s="13"/>
      <c r="I25" s="14"/>
      <c r="K25" s="6"/>
      <c r="L25" s="9"/>
    </row>
    <row r="26" spans="1:12" ht="20.25" customHeight="1" x14ac:dyDescent="0.25">
      <c r="A26" s="2" t="s">
        <v>13</v>
      </c>
      <c r="B26" s="2"/>
      <c r="C26" s="2"/>
      <c r="D26" s="7"/>
      <c r="E26" s="17">
        <f>(E25-E24)/E25</f>
        <v>8.8735596143293807E-2</v>
      </c>
      <c r="F26" s="26">
        <v>8</v>
      </c>
      <c r="G26" s="26"/>
      <c r="H26" s="26"/>
      <c r="I26" s="27"/>
      <c r="K26" s="6"/>
      <c r="L26" s="9"/>
    </row>
    <row r="27" spans="1:12" ht="15.75" customHeight="1" x14ac:dyDescent="0.2">
      <c r="A27" s="20" t="s">
        <v>24</v>
      </c>
      <c r="B27" s="21"/>
      <c r="C27" s="21"/>
      <c r="D27" s="21"/>
      <c r="E27" s="21"/>
      <c r="F27" s="21"/>
      <c r="G27" s="21"/>
      <c r="H27" s="21"/>
      <c r="I27" s="22"/>
      <c r="K27" s="6"/>
      <c r="L27" s="9"/>
    </row>
    <row r="28" spans="1:12" ht="15" x14ac:dyDescent="0.2">
      <c r="A28" s="20"/>
      <c r="B28" s="21"/>
      <c r="C28" s="21"/>
      <c r="D28" s="21"/>
      <c r="E28" s="21"/>
      <c r="F28" s="21"/>
      <c r="G28" s="21"/>
      <c r="H28" s="21"/>
      <c r="I28" s="22"/>
    </row>
    <row r="1753" ht="12" customHeight="1" x14ac:dyDescent="0.2"/>
  </sheetData>
  <mergeCells count="25">
    <mergeCell ref="A7:E7"/>
    <mergeCell ref="A11:E11"/>
    <mergeCell ref="A1:I1"/>
    <mergeCell ref="A2:E2"/>
    <mergeCell ref="A8:I8"/>
    <mergeCell ref="A9:E9"/>
    <mergeCell ref="A3:E3"/>
    <mergeCell ref="A4:E4"/>
    <mergeCell ref="A5:E5"/>
    <mergeCell ref="A6:E6"/>
    <mergeCell ref="A10:E10"/>
    <mergeCell ref="A28:I28"/>
    <mergeCell ref="A21:I21"/>
    <mergeCell ref="A13:E13"/>
    <mergeCell ref="A22:I22"/>
    <mergeCell ref="F23:I23"/>
    <mergeCell ref="A27:I27"/>
    <mergeCell ref="F26:I26"/>
    <mergeCell ref="A19:E19"/>
    <mergeCell ref="A20:E20"/>
    <mergeCell ref="A14:E14"/>
    <mergeCell ref="A17:E17"/>
    <mergeCell ref="A18:E18"/>
    <mergeCell ref="A15:I15"/>
    <mergeCell ref="A16:I16"/>
  </mergeCells>
  <phoneticPr fontId="4" type="noConversion"/>
  <pageMargins left="0.74803149606299213" right="0.74803149606299213" top="0.98425196850393704" bottom="0.59055118110236227" header="0.51181102362204722" footer="0.51181102362204722"/>
  <pageSetup paperSize="9" scale="70" orientation="portrait" r:id="rId1"/>
  <headerFooter>
    <oddFooter>&amp;CDOCUMENT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Precept Working Sheet</vt:lpstr>
      <vt:lpstr>Sheet1</vt:lpstr>
    </vt:vector>
  </TitlesOfParts>
  <Company>Castle Donington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cdpc</dc:creator>
  <cp:lastModifiedBy>Clerk</cp:lastModifiedBy>
  <cp:lastPrinted>2023-01-14T15:49:48Z</cp:lastPrinted>
  <dcterms:created xsi:type="dcterms:W3CDTF">2003-01-16T11:54:40Z</dcterms:created>
  <dcterms:modified xsi:type="dcterms:W3CDTF">2023-01-14T15:49:54Z</dcterms:modified>
</cp:coreProperties>
</file>