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30" activeTab="1"/>
  </bookViews>
  <sheets>
    <sheet name="Precept Working Sheet" sheetId="1" r:id="rId1"/>
    <sheet name="Precept " sheetId="2" r:id="rId2"/>
    <sheet name="Sheet1" sheetId="3" r:id="rId3"/>
  </sheets>
  <definedNames>
    <definedName name="_xlnm.Print_Area" localSheetId="1">'Precept '!$A$1:$K$46</definedName>
  </definedNames>
  <calcPr fullCalcOnLoad="1"/>
</workbook>
</file>

<file path=xl/sharedStrings.xml><?xml version="1.0" encoding="utf-8"?>
<sst xmlns="http://schemas.openxmlformats.org/spreadsheetml/2006/main" count="68" uniqueCount="62">
  <si>
    <t>Admin</t>
  </si>
  <si>
    <t>Audit fee</t>
  </si>
  <si>
    <t>Election costs</t>
  </si>
  <si>
    <t>Insurance</t>
  </si>
  <si>
    <t>Rates</t>
  </si>
  <si>
    <t>Repairs and Maintenance</t>
  </si>
  <si>
    <t>Subs</t>
  </si>
  <si>
    <t>Training</t>
  </si>
  <si>
    <t>Allotments</t>
  </si>
  <si>
    <t>Utilities</t>
  </si>
  <si>
    <t>Grant Fund</t>
  </si>
  <si>
    <t>Recreation</t>
  </si>
  <si>
    <t>TOTAL EXPENDITURE</t>
  </si>
  <si>
    <t>Working balance</t>
  </si>
  <si>
    <t>Money available to off-set Precept</t>
  </si>
  <si>
    <t>Anticipated income</t>
  </si>
  <si>
    <t>Interest</t>
  </si>
  <si>
    <t>Allotment rent</t>
  </si>
  <si>
    <t>Anticipated Expenditure</t>
  </si>
  <si>
    <t>Total Expenditure</t>
  </si>
  <si>
    <t>Anticipated Precept required</t>
  </si>
  <si>
    <t>% Increase on Precept</t>
  </si>
  <si>
    <t>%</t>
  </si>
  <si>
    <t>Note</t>
  </si>
  <si>
    <t xml:space="preserve"> Balances = c/a plus s/a </t>
  </si>
  <si>
    <t>Notes</t>
  </si>
  <si>
    <t>Printing/Stationary/Post/Phone</t>
  </si>
  <si>
    <t>Chairman's allowance</t>
  </si>
  <si>
    <t>Contingencies</t>
  </si>
  <si>
    <t>Council Tax Support Grant</t>
  </si>
  <si>
    <t>Anticipated spend by end of year</t>
  </si>
  <si>
    <t xml:space="preserve">Health &amp;Safety, Security </t>
  </si>
  <si>
    <t xml:space="preserve">Precept required minus CTS grant </t>
  </si>
  <si>
    <t xml:space="preserve">% increase for Band D resident </t>
  </si>
  <si>
    <t>Total Anticpated Income</t>
  </si>
  <si>
    <t>Grant from LCC for Urban Grass Cutting</t>
  </si>
  <si>
    <t>Repairs/Maintenance</t>
  </si>
  <si>
    <t>2018-19</t>
  </si>
  <si>
    <t>Precept 2018-19</t>
  </si>
  <si>
    <t>Staff (pension/NI/wages)</t>
  </si>
  <si>
    <t>Balances on hand as at January 2019</t>
  </si>
  <si>
    <t>2019-20</t>
  </si>
  <si>
    <t>Precept 2019-20</t>
  </si>
  <si>
    <t>Planning/legal fees/fees</t>
  </si>
  <si>
    <t>Price per Band D resident 2019-20</t>
  </si>
  <si>
    <t>Swannington Parish Council Precept 2020-21</t>
  </si>
  <si>
    <t>Travel/phone Clerk</t>
  </si>
  <si>
    <t>Computer/website</t>
  </si>
  <si>
    <t>General grant fund</t>
  </si>
  <si>
    <t xml:space="preserve">Repairs &amp; Maintenance </t>
  </si>
  <si>
    <t>Capital projects</t>
  </si>
  <si>
    <t>Village Hall</t>
  </si>
  <si>
    <t>Actual Spend    March 2019</t>
  </si>
  <si>
    <t>Actual Spend    13 Jan 2019</t>
  </si>
  <si>
    <t>Anticipated spend at year end March 2020</t>
  </si>
  <si>
    <t>Environmental projects</t>
  </si>
  <si>
    <t>2020-21</t>
  </si>
  <si>
    <t>Village Hall bookings</t>
  </si>
  <si>
    <t>Miscellanous</t>
  </si>
  <si>
    <t>Precept 2020-21</t>
  </si>
  <si>
    <t>Price per Band D resident 2020-21</t>
  </si>
  <si>
    <t>Money not spent to be transferred for future projects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</si>
</sst>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.0%"/>
    <numFmt numFmtId="166" formatCode="&quot;£&quot;#,##0.00"/>
    <numFmt numFmtId="167" formatCode="#,##0.00_ ;[Red]\-#,##0.0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 tint="-0.149959996342659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8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6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10" xfId="0" applyNumberForma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8" fontId="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5" fontId="47" fillId="0" borderId="10" xfId="59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8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14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524125" y="360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504825</xdr:colOff>
      <xdr:row>0</xdr:row>
      <xdr:rowOff>114300</xdr:rowOff>
    </xdr:from>
    <xdr:ext cx="76200" cy="200025"/>
    <xdr:sp>
      <xdr:nvSpPr>
        <xdr:cNvPr id="1" name="Rectangle 1"/>
        <xdr:cNvSpPr>
          <a:spLocks/>
        </xdr:cNvSpPr>
      </xdr:nvSpPr>
      <xdr:spPr>
        <a:xfrm rot="19289666">
          <a:off x="4695825" y="11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504825</xdr:colOff>
      <xdr:row>27</xdr:row>
      <xdr:rowOff>0</xdr:rowOff>
    </xdr:from>
    <xdr:ext cx="76200" cy="200025"/>
    <xdr:sp>
      <xdr:nvSpPr>
        <xdr:cNvPr id="2" name="Rectangle 2"/>
        <xdr:cNvSpPr>
          <a:spLocks/>
        </xdr:cNvSpPr>
      </xdr:nvSpPr>
      <xdr:spPr>
        <a:xfrm rot="19289666">
          <a:off x="469582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150" zoomScaleNormal="150" workbookViewId="0" topLeftCell="A1">
      <pane ySplit="2" topLeftCell="A20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9.57421875" style="0" bestFit="1" customWidth="1"/>
    <col min="2" max="2" width="6.57421875" style="0" customWidth="1"/>
    <col min="3" max="3" width="8.421875" style="0" customWidth="1"/>
    <col min="4" max="4" width="13.140625" style="0" customWidth="1"/>
    <col min="5" max="5" width="11.421875" style="0" bestFit="1" customWidth="1"/>
    <col min="6" max="6" width="11.140625" style="0" customWidth="1"/>
    <col min="7" max="8" width="12.57421875" style="0" customWidth="1"/>
    <col min="9" max="9" width="6.57421875" style="0" customWidth="1"/>
  </cols>
  <sheetData>
    <row r="1" spans="1:9" ht="19.5" customHeight="1">
      <c r="A1" s="37" t="s">
        <v>45</v>
      </c>
      <c r="B1" s="37"/>
      <c r="C1" s="37"/>
      <c r="D1" s="37"/>
      <c r="E1" s="37"/>
      <c r="F1" s="37"/>
      <c r="G1" s="38"/>
      <c r="H1" s="38"/>
      <c r="I1" s="38"/>
    </row>
    <row r="2" spans="1:9" ht="19.5" customHeight="1">
      <c r="A2" s="39"/>
      <c r="B2" s="40"/>
      <c r="C2" s="40"/>
      <c r="D2" s="40"/>
      <c r="E2" s="40"/>
      <c r="F2" s="7" t="s">
        <v>37</v>
      </c>
      <c r="G2" s="7" t="s">
        <v>41</v>
      </c>
      <c r="H2" s="7" t="s">
        <v>56</v>
      </c>
      <c r="I2" s="4" t="s">
        <v>25</v>
      </c>
    </row>
    <row r="3" spans="1:11" ht="19.5" customHeight="1">
      <c r="A3" s="43" t="s">
        <v>40</v>
      </c>
      <c r="B3" s="39"/>
      <c r="C3" s="39"/>
      <c r="D3" s="39"/>
      <c r="E3" s="39"/>
      <c r="F3" s="2"/>
      <c r="G3" s="2"/>
      <c r="H3" s="2">
        <v>20000</v>
      </c>
      <c r="I3" s="4">
        <v>1</v>
      </c>
      <c r="K3" t="s">
        <v>24</v>
      </c>
    </row>
    <row r="4" spans="1:9" ht="19.5" customHeight="1">
      <c r="A4" s="43" t="s">
        <v>30</v>
      </c>
      <c r="B4" s="39"/>
      <c r="C4" s="39"/>
      <c r="D4" s="39"/>
      <c r="E4" s="39"/>
      <c r="F4" s="1"/>
      <c r="G4" s="1"/>
      <c r="H4" s="1">
        <f>-('Precept '!I37-'Precept '!H37)</f>
        <v>-38196</v>
      </c>
      <c r="I4" s="4">
        <v>2</v>
      </c>
    </row>
    <row r="5" spans="1:9" ht="19.5" customHeight="1">
      <c r="A5" s="39" t="s">
        <v>13</v>
      </c>
      <c r="B5" s="39"/>
      <c r="C5" s="39"/>
      <c r="D5" s="39"/>
      <c r="E5" s="39"/>
      <c r="F5" s="1"/>
      <c r="G5" s="1"/>
      <c r="H5" s="1">
        <v>-5000</v>
      </c>
      <c r="I5" s="4">
        <v>3</v>
      </c>
    </row>
    <row r="6" spans="1:9" ht="30" customHeight="1" thickBot="1">
      <c r="A6" s="65" t="s">
        <v>61</v>
      </c>
      <c r="B6" s="66"/>
      <c r="C6" s="66"/>
      <c r="D6" s="66"/>
      <c r="E6" s="66"/>
      <c r="F6" s="2"/>
      <c r="G6" s="2"/>
      <c r="H6" s="2">
        <v>0</v>
      </c>
      <c r="I6" s="4">
        <v>4</v>
      </c>
    </row>
    <row r="7" spans="1:9" ht="19.5" customHeight="1">
      <c r="A7" s="47" t="s">
        <v>14</v>
      </c>
      <c r="B7" s="48"/>
      <c r="C7" s="48"/>
      <c r="D7" s="48"/>
      <c r="E7" s="49"/>
      <c r="F7" s="19"/>
      <c r="G7" s="19"/>
      <c r="H7" s="19">
        <f>SUM(H3:H6)</f>
        <v>-23196</v>
      </c>
      <c r="I7" s="4">
        <v>5</v>
      </c>
    </row>
    <row r="8" spans="1:9" ht="19.5" customHeight="1">
      <c r="A8" s="41"/>
      <c r="B8" s="42"/>
      <c r="C8" s="42"/>
      <c r="D8" s="42"/>
      <c r="E8" s="42"/>
      <c r="F8" s="40"/>
      <c r="G8" s="40"/>
      <c r="H8" s="40"/>
      <c r="I8" s="40"/>
    </row>
    <row r="9" spans="1:9" ht="19.5" customHeight="1">
      <c r="A9" s="39" t="s">
        <v>16</v>
      </c>
      <c r="B9" s="39"/>
      <c r="C9" s="39"/>
      <c r="D9" s="39"/>
      <c r="E9" s="39"/>
      <c r="F9" s="2">
        <v>15</v>
      </c>
      <c r="G9" s="2">
        <v>15</v>
      </c>
      <c r="H9" s="2">
        <v>15</v>
      </c>
      <c r="I9" s="4">
        <v>6</v>
      </c>
    </row>
    <row r="10" spans="1:9" ht="19.5" customHeight="1">
      <c r="A10" s="50" t="s">
        <v>35</v>
      </c>
      <c r="B10" s="51"/>
      <c r="C10" s="51"/>
      <c r="D10" s="51"/>
      <c r="E10" s="52"/>
      <c r="F10" s="2">
        <v>200</v>
      </c>
      <c r="G10" s="2">
        <v>200</v>
      </c>
      <c r="H10" s="2">
        <v>200</v>
      </c>
      <c r="I10" s="4"/>
    </row>
    <row r="11" spans="1:9" ht="19.5" customHeight="1">
      <c r="A11" s="39" t="s">
        <v>17</v>
      </c>
      <c r="B11" s="39"/>
      <c r="C11" s="39"/>
      <c r="D11" s="39"/>
      <c r="E11" s="39"/>
      <c r="F11" s="2">
        <v>750</v>
      </c>
      <c r="G11" s="2">
        <v>550</v>
      </c>
      <c r="H11" s="2">
        <v>550</v>
      </c>
      <c r="I11" s="4"/>
    </row>
    <row r="12" spans="1:9" ht="19.5" customHeight="1">
      <c r="A12" s="34" t="s">
        <v>57</v>
      </c>
      <c r="B12" s="35"/>
      <c r="C12" s="35"/>
      <c r="D12" s="35"/>
      <c r="E12" s="36"/>
      <c r="F12" s="2">
        <v>13500</v>
      </c>
      <c r="G12" s="2">
        <v>13000</v>
      </c>
      <c r="H12" s="2">
        <v>13000</v>
      </c>
      <c r="I12" s="4"/>
    </row>
    <row r="13" spans="1:9" ht="19.5" customHeight="1">
      <c r="A13" s="18" t="s">
        <v>29</v>
      </c>
      <c r="B13" s="24"/>
      <c r="C13" s="24"/>
      <c r="D13" s="24"/>
      <c r="E13" s="25"/>
      <c r="F13" s="2">
        <v>1591</v>
      </c>
      <c r="G13" s="2">
        <v>1061</v>
      </c>
      <c r="H13" s="2">
        <v>530.5</v>
      </c>
      <c r="I13" s="4"/>
    </row>
    <row r="14" spans="1:9" ht="19.5" customHeight="1">
      <c r="A14" s="34" t="s">
        <v>58</v>
      </c>
      <c r="B14" s="44"/>
      <c r="C14" s="44"/>
      <c r="D14" s="44"/>
      <c r="E14" s="45"/>
      <c r="F14" s="2">
        <v>200</v>
      </c>
      <c r="G14" s="2">
        <v>200</v>
      </c>
      <c r="H14" s="2">
        <v>200</v>
      </c>
      <c r="I14" s="4"/>
    </row>
    <row r="15" spans="1:9" ht="19.5" customHeight="1">
      <c r="A15" s="53" t="s">
        <v>34</v>
      </c>
      <c r="B15" s="54"/>
      <c r="C15" s="54"/>
      <c r="D15" s="54"/>
      <c r="E15" s="55"/>
      <c r="F15" s="3">
        <f>SUM(F9:F14)</f>
        <v>16256</v>
      </c>
      <c r="G15" s="3">
        <f>SUM(G9:G14)</f>
        <v>15026</v>
      </c>
      <c r="H15" s="3">
        <f>SUM(H9:H14)</f>
        <v>14495.5</v>
      </c>
      <c r="I15" s="4"/>
    </row>
    <row r="16" spans="1:9" ht="19.5" customHeight="1">
      <c r="A16" s="39"/>
      <c r="B16" s="40"/>
      <c r="C16" s="40"/>
      <c r="D16" s="40"/>
      <c r="E16" s="40"/>
      <c r="F16" s="40"/>
      <c r="G16" s="40"/>
      <c r="H16" s="40"/>
      <c r="I16" s="40"/>
    </row>
    <row r="17" spans="1:9" ht="19.5" customHeight="1">
      <c r="A17" s="46" t="s">
        <v>18</v>
      </c>
      <c r="B17" s="40"/>
      <c r="C17" s="40"/>
      <c r="D17" s="40"/>
      <c r="E17" s="40"/>
      <c r="F17" s="40"/>
      <c r="G17" s="40"/>
      <c r="H17" s="40"/>
      <c r="I17" s="40"/>
    </row>
    <row r="18" spans="1:9" ht="19.5" customHeight="1">
      <c r="A18" s="39" t="s">
        <v>19</v>
      </c>
      <c r="B18" s="39"/>
      <c r="C18" s="39"/>
      <c r="D18" s="39"/>
      <c r="E18" s="39"/>
      <c r="F18" s="2"/>
      <c r="G18" s="2"/>
      <c r="H18" s="2">
        <f>'Precept '!J37</f>
        <v>65910</v>
      </c>
      <c r="I18" s="4"/>
    </row>
    <row r="19" spans="1:9" ht="19.5" customHeight="1">
      <c r="A19" s="39" t="s">
        <v>14</v>
      </c>
      <c r="B19" s="39"/>
      <c r="C19" s="39"/>
      <c r="D19" s="39"/>
      <c r="E19" s="39"/>
      <c r="F19" s="2"/>
      <c r="G19" s="2"/>
      <c r="H19" s="2">
        <v>-23196</v>
      </c>
      <c r="I19" s="4"/>
    </row>
    <row r="20" spans="1:9" ht="19.5" customHeight="1">
      <c r="A20" s="39" t="s">
        <v>15</v>
      </c>
      <c r="B20" s="39"/>
      <c r="C20" s="39"/>
      <c r="D20" s="39"/>
      <c r="E20" s="39"/>
      <c r="F20" s="8"/>
      <c r="G20" s="8"/>
      <c r="H20" s="8">
        <v>-14495.5</v>
      </c>
      <c r="I20" s="4"/>
    </row>
    <row r="21" spans="1:9" ht="19.5" customHeight="1">
      <c r="A21" s="46" t="s">
        <v>20</v>
      </c>
      <c r="B21" s="39"/>
      <c r="C21" s="39"/>
      <c r="D21" s="39"/>
      <c r="E21" s="39"/>
      <c r="F21" s="3">
        <v>19732</v>
      </c>
      <c r="G21" s="3">
        <v>20000</v>
      </c>
      <c r="H21" s="3">
        <f>SUM(H18:H20)</f>
        <v>28218.5</v>
      </c>
      <c r="I21" s="4"/>
    </row>
    <row r="22" spans="1:9" ht="15.75" customHeight="1">
      <c r="A22" s="46"/>
      <c r="B22" s="40"/>
      <c r="C22" s="40"/>
      <c r="D22" s="40"/>
      <c r="E22" s="40"/>
      <c r="F22" s="40"/>
      <c r="G22" s="40"/>
      <c r="H22" s="40"/>
      <c r="I22" s="40"/>
    </row>
    <row r="23" spans="1:9" ht="17.25" customHeight="1">
      <c r="A23" s="56"/>
      <c r="B23" s="44"/>
      <c r="C23" s="44"/>
      <c r="D23" s="44"/>
      <c r="E23" s="44"/>
      <c r="F23" s="44"/>
      <c r="G23" s="44"/>
      <c r="H23" s="44"/>
      <c r="I23" s="45"/>
    </row>
    <row r="24" spans="1:9" ht="45.75" customHeight="1">
      <c r="A24" s="2" t="s">
        <v>21</v>
      </c>
      <c r="B24" s="2"/>
      <c r="C24" s="2"/>
      <c r="D24" s="7">
        <f>((H21-G21)/F21)*100</f>
        <v>41.650618285019256</v>
      </c>
      <c r="E24" s="2" t="s">
        <v>22</v>
      </c>
      <c r="F24" s="44"/>
      <c r="G24" s="44"/>
      <c r="H24" s="44"/>
      <c r="I24" s="45"/>
    </row>
    <row r="25" spans="1:12" ht="20.25" customHeight="1">
      <c r="A25" s="2" t="s">
        <v>44</v>
      </c>
      <c r="B25" s="2"/>
      <c r="C25" s="2"/>
      <c r="D25" s="7"/>
      <c r="E25" s="20">
        <f>G21/467</f>
        <v>42.82655246252676</v>
      </c>
      <c r="F25" s="2"/>
      <c r="G25" s="21">
        <v>467</v>
      </c>
      <c r="H25" s="21"/>
      <c r="I25" s="22"/>
      <c r="K25" s="6"/>
      <c r="L25" s="9"/>
    </row>
    <row r="26" spans="1:12" ht="20.25" customHeight="1">
      <c r="A26" s="2" t="s">
        <v>60</v>
      </c>
      <c r="B26" s="2"/>
      <c r="C26" s="2"/>
      <c r="D26" s="7"/>
      <c r="E26" s="20">
        <f>H21/467</f>
        <v>60.42505353319058</v>
      </c>
      <c r="F26" s="2"/>
      <c r="G26" s="21">
        <v>467</v>
      </c>
      <c r="H26" s="21"/>
      <c r="I26" s="22"/>
      <c r="K26" s="6"/>
      <c r="L26" s="9"/>
    </row>
    <row r="27" spans="1:12" ht="20.25" customHeight="1">
      <c r="A27" s="2" t="s">
        <v>33</v>
      </c>
      <c r="B27" s="2"/>
      <c r="C27" s="2"/>
      <c r="D27" s="7"/>
      <c r="E27" s="33">
        <f>(E26-E25)/E25</f>
        <v>0.4109250000000001</v>
      </c>
      <c r="F27" s="44"/>
      <c r="G27" s="44"/>
      <c r="H27" s="44"/>
      <c r="I27" s="45"/>
      <c r="K27" s="6"/>
      <c r="L27" s="9"/>
    </row>
    <row r="28" spans="1:12" ht="11.25" customHeight="1">
      <c r="A28" s="34"/>
      <c r="B28" s="44"/>
      <c r="C28" s="44"/>
      <c r="D28" s="44"/>
      <c r="E28" s="44"/>
      <c r="F28" s="44"/>
      <c r="G28" s="44"/>
      <c r="H28" s="44"/>
      <c r="I28" s="45"/>
      <c r="K28" s="6"/>
      <c r="L28" s="9"/>
    </row>
    <row r="29" spans="1:9" ht="15">
      <c r="A29" s="2" t="s">
        <v>29</v>
      </c>
      <c r="B29" s="2"/>
      <c r="C29" s="2"/>
      <c r="D29" s="2"/>
      <c r="E29" s="2" t="s">
        <v>41</v>
      </c>
      <c r="F29" s="64">
        <v>1061</v>
      </c>
      <c r="G29" s="23"/>
      <c r="H29" s="23"/>
      <c r="I29" s="13"/>
    </row>
    <row r="30" spans="1:11" ht="15">
      <c r="A30" s="2" t="s">
        <v>29</v>
      </c>
      <c r="B30" s="2"/>
      <c r="C30" s="2"/>
      <c r="D30" s="2"/>
      <c r="E30" s="2" t="s">
        <v>56</v>
      </c>
      <c r="F30" s="64">
        <v>530.5</v>
      </c>
      <c r="G30" s="23"/>
      <c r="H30" s="23"/>
      <c r="I30" s="13"/>
      <c r="J30" s="12"/>
      <c r="K30" s="9"/>
    </row>
    <row r="31" spans="1:9" ht="15">
      <c r="A31" s="34"/>
      <c r="B31" s="44"/>
      <c r="C31" s="44"/>
      <c r="D31" s="44"/>
      <c r="E31" s="44"/>
      <c r="F31" s="44"/>
      <c r="G31" s="44"/>
      <c r="H31" s="44"/>
      <c r="I31" s="45"/>
    </row>
    <row r="32" spans="1:9" ht="15.75">
      <c r="A32" s="56" t="s">
        <v>32</v>
      </c>
      <c r="B32" s="44"/>
      <c r="C32" s="44"/>
      <c r="D32" s="44"/>
      <c r="E32" s="44"/>
      <c r="F32" s="57"/>
      <c r="G32" s="44"/>
      <c r="H32" s="44"/>
      <c r="I32" s="45"/>
    </row>
    <row r="1757" ht="12" customHeight="1"/>
  </sheetData>
  <sheetProtection/>
  <mergeCells count="28">
    <mergeCell ref="A14:E14"/>
    <mergeCell ref="A32:E32"/>
    <mergeCell ref="F32:I32"/>
    <mergeCell ref="A23:I23"/>
    <mergeCell ref="F24:I24"/>
    <mergeCell ref="A28:I28"/>
    <mergeCell ref="F27:I27"/>
    <mergeCell ref="A31:I31"/>
    <mergeCell ref="A22:I22"/>
    <mergeCell ref="A5:E5"/>
    <mergeCell ref="A20:E20"/>
    <mergeCell ref="A21:E21"/>
    <mergeCell ref="A15:E15"/>
    <mergeCell ref="A18:E18"/>
    <mergeCell ref="A19:E19"/>
    <mergeCell ref="A16:I16"/>
    <mergeCell ref="A6:E6"/>
    <mergeCell ref="A11:E11"/>
    <mergeCell ref="A17:I17"/>
    <mergeCell ref="A7:E7"/>
    <mergeCell ref="A10:E10"/>
    <mergeCell ref="A12:E12"/>
    <mergeCell ref="A1:I1"/>
    <mergeCell ref="A2:E2"/>
    <mergeCell ref="A8:I8"/>
    <mergeCell ref="A9:E9"/>
    <mergeCell ref="A3:E3"/>
    <mergeCell ref="A4:E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scale="70" r:id="rId2"/>
  <headerFooter>
    <oddFooter>&amp;CDOCUMENT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pane ySplit="2" topLeftCell="A26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4" max="4" width="3.8515625" style="0" customWidth="1"/>
    <col min="5" max="5" width="10.7109375" style="0" customWidth="1"/>
    <col min="6" max="6" width="10.140625" style="0" customWidth="1"/>
    <col min="7" max="7" width="10.7109375" style="30" customWidth="1"/>
    <col min="8" max="8" width="10.140625" style="30" customWidth="1"/>
    <col min="9" max="9" width="13.57421875" style="0" customWidth="1"/>
    <col min="10" max="10" width="10.7109375" style="0" customWidth="1"/>
  </cols>
  <sheetData>
    <row r="1" spans="1:11" ht="28.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81" customHeight="1">
      <c r="A2" s="39"/>
      <c r="B2" s="39"/>
      <c r="C2" s="39"/>
      <c r="D2" s="39"/>
      <c r="E2" s="14" t="s">
        <v>38</v>
      </c>
      <c r="F2" s="14" t="s">
        <v>52</v>
      </c>
      <c r="G2" s="26" t="s">
        <v>42</v>
      </c>
      <c r="H2" s="26" t="s">
        <v>53</v>
      </c>
      <c r="I2" s="14" t="s">
        <v>54</v>
      </c>
      <c r="J2" s="14" t="s">
        <v>59</v>
      </c>
      <c r="K2" s="5" t="s">
        <v>23</v>
      </c>
    </row>
    <row r="3" spans="1:11" ht="15" customHeight="1">
      <c r="A3" s="58" t="s">
        <v>0</v>
      </c>
      <c r="B3" s="39"/>
      <c r="C3" s="39"/>
      <c r="D3" s="39"/>
      <c r="E3" s="2"/>
      <c r="F3" s="1"/>
      <c r="G3" s="27"/>
      <c r="H3" s="28"/>
      <c r="I3" s="2"/>
      <c r="J3" s="32"/>
      <c r="K3" s="4"/>
    </row>
    <row r="4" spans="1:11" ht="15" customHeight="1">
      <c r="A4" s="39" t="s">
        <v>1</v>
      </c>
      <c r="B4" s="39"/>
      <c r="C4" s="39"/>
      <c r="D4" s="39"/>
      <c r="E4" s="2">
        <v>425</v>
      </c>
      <c r="F4" s="1">
        <v>635</v>
      </c>
      <c r="G4" s="32">
        <v>400</v>
      </c>
      <c r="H4" s="28"/>
      <c r="I4" s="2">
        <v>400</v>
      </c>
      <c r="J4" s="32">
        <v>600</v>
      </c>
      <c r="K4" s="4">
        <v>1</v>
      </c>
    </row>
    <row r="5" spans="1:11" ht="15" customHeight="1">
      <c r="A5" s="43" t="s">
        <v>46</v>
      </c>
      <c r="B5" s="39"/>
      <c r="C5" s="39"/>
      <c r="D5" s="39"/>
      <c r="E5" s="2">
        <v>950</v>
      </c>
      <c r="F5" s="1">
        <v>973</v>
      </c>
      <c r="G5" s="32">
        <v>1000</v>
      </c>
      <c r="H5" s="28"/>
      <c r="I5" s="2">
        <v>1000</v>
      </c>
      <c r="J5" s="32">
        <v>515</v>
      </c>
      <c r="K5" s="4">
        <v>2</v>
      </c>
    </row>
    <row r="6" spans="1:11" ht="15" customHeight="1">
      <c r="A6" s="43" t="s">
        <v>28</v>
      </c>
      <c r="B6" s="39"/>
      <c r="C6" s="39"/>
      <c r="D6" s="39"/>
      <c r="E6" s="2">
        <v>100</v>
      </c>
      <c r="F6" s="1">
        <v>45</v>
      </c>
      <c r="G6" s="32">
        <v>150</v>
      </c>
      <c r="H6" s="28"/>
      <c r="I6" s="2">
        <v>150</v>
      </c>
      <c r="J6" s="32">
        <v>2500</v>
      </c>
      <c r="K6" s="4">
        <v>3</v>
      </c>
    </row>
    <row r="7" spans="1:11" ht="15" customHeight="1">
      <c r="A7" s="39" t="s">
        <v>2</v>
      </c>
      <c r="B7" s="39"/>
      <c r="C7" s="39"/>
      <c r="D7" s="39"/>
      <c r="E7" s="2">
        <v>500</v>
      </c>
      <c r="F7" s="1">
        <v>0</v>
      </c>
      <c r="G7" s="32">
        <v>500</v>
      </c>
      <c r="H7" s="28"/>
      <c r="I7" s="2">
        <v>500</v>
      </c>
      <c r="J7" s="32">
        <v>500</v>
      </c>
      <c r="K7" s="4">
        <v>4</v>
      </c>
    </row>
    <row r="8" spans="1:11" ht="15" customHeight="1">
      <c r="A8" s="39" t="s">
        <v>26</v>
      </c>
      <c r="B8" s="39"/>
      <c r="C8" s="39"/>
      <c r="D8" s="39"/>
      <c r="E8" s="2">
        <v>750</v>
      </c>
      <c r="F8" s="1">
        <v>928</v>
      </c>
      <c r="G8" s="32">
        <v>500</v>
      </c>
      <c r="H8" s="28"/>
      <c r="I8" s="2">
        <v>500</v>
      </c>
      <c r="J8" s="32">
        <v>515</v>
      </c>
      <c r="K8" s="4">
        <v>5</v>
      </c>
    </row>
    <row r="9" spans="1:11" ht="15" customHeight="1">
      <c r="A9" s="39" t="s">
        <v>6</v>
      </c>
      <c r="B9" s="39"/>
      <c r="C9" s="39"/>
      <c r="D9" s="39"/>
      <c r="E9" s="2">
        <v>500</v>
      </c>
      <c r="F9" s="1">
        <v>712</v>
      </c>
      <c r="G9" s="32">
        <v>515</v>
      </c>
      <c r="H9" s="28"/>
      <c r="I9" s="2">
        <v>515</v>
      </c>
      <c r="J9" s="32">
        <v>530</v>
      </c>
      <c r="K9" s="15">
        <v>6</v>
      </c>
    </row>
    <row r="10" spans="1:11" ht="15" customHeight="1">
      <c r="A10" s="39" t="s">
        <v>7</v>
      </c>
      <c r="B10" s="39"/>
      <c r="C10" s="39"/>
      <c r="D10" s="39"/>
      <c r="E10" s="2">
        <v>400</v>
      </c>
      <c r="F10" s="1">
        <v>95</v>
      </c>
      <c r="G10" s="32">
        <v>150</v>
      </c>
      <c r="H10" s="28"/>
      <c r="I10" s="2">
        <v>150</v>
      </c>
      <c r="J10" s="32">
        <v>150</v>
      </c>
      <c r="K10" s="4">
        <v>7</v>
      </c>
    </row>
    <row r="11" spans="1:11" ht="15" customHeight="1">
      <c r="A11" s="43" t="s">
        <v>47</v>
      </c>
      <c r="B11" s="40"/>
      <c r="C11" s="40"/>
      <c r="D11" s="40"/>
      <c r="E11" s="2">
        <v>500</v>
      </c>
      <c r="F11" s="1">
        <v>500</v>
      </c>
      <c r="G11" s="32">
        <v>375</v>
      </c>
      <c r="H11" s="28"/>
      <c r="I11" s="2">
        <v>375</v>
      </c>
      <c r="J11" s="32">
        <v>1000</v>
      </c>
      <c r="K11" s="4">
        <v>8</v>
      </c>
    </row>
    <row r="12" spans="1:11" ht="15" customHeight="1">
      <c r="A12" s="43" t="s">
        <v>27</v>
      </c>
      <c r="B12" s="40"/>
      <c r="C12" s="40"/>
      <c r="D12" s="40"/>
      <c r="E12" s="2">
        <v>200</v>
      </c>
      <c r="F12" s="1">
        <v>0</v>
      </c>
      <c r="G12" s="32">
        <v>150</v>
      </c>
      <c r="H12" s="28"/>
      <c r="I12" s="2">
        <v>150</v>
      </c>
      <c r="J12" s="32">
        <v>300</v>
      </c>
      <c r="K12" s="16">
        <v>9</v>
      </c>
    </row>
    <row r="13" spans="1:11" ht="15" customHeight="1">
      <c r="A13" s="43" t="s">
        <v>43</v>
      </c>
      <c r="B13" s="40"/>
      <c r="C13" s="40"/>
      <c r="D13" s="40"/>
      <c r="E13" s="2">
        <v>0</v>
      </c>
      <c r="F13" s="1">
        <v>0</v>
      </c>
      <c r="G13" s="27">
        <v>0</v>
      </c>
      <c r="H13" s="28"/>
      <c r="I13" s="2">
        <v>0</v>
      </c>
      <c r="J13" s="32">
        <v>500</v>
      </c>
      <c r="K13" s="4">
        <v>10</v>
      </c>
    </row>
    <row r="14" spans="1:11" ht="15" customHeight="1">
      <c r="A14" s="34"/>
      <c r="B14" s="35"/>
      <c r="C14" s="35"/>
      <c r="D14" s="36"/>
      <c r="E14" s="2"/>
      <c r="F14" s="1"/>
      <c r="G14" s="32"/>
      <c r="H14" s="31"/>
      <c r="I14" s="2"/>
      <c r="J14" s="32"/>
      <c r="K14" s="4"/>
    </row>
    <row r="15" spans="1:11" ht="15" customHeight="1">
      <c r="A15" s="56" t="s">
        <v>51</v>
      </c>
      <c r="B15" s="59"/>
      <c r="C15" s="59"/>
      <c r="D15" s="60"/>
      <c r="E15" s="2"/>
      <c r="F15" s="1"/>
      <c r="G15" s="27"/>
      <c r="H15" s="28"/>
      <c r="I15" s="2"/>
      <c r="J15" s="32"/>
      <c r="K15" s="4"/>
    </row>
    <row r="16" spans="1:11" ht="15" customHeight="1">
      <c r="A16" s="39" t="s">
        <v>9</v>
      </c>
      <c r="B16" s="39"/>
      <c r="C16" s="39"/>
      <c r="D16" s="39"/>
      <c r="E16" s="2">
        <v>2760</v>
      </c>
      <c r="F16" s="1">
        <v>13412</v>
      </c>
      <c r="G16" s="32">
        <v>3000</v>
      </c>
      <c r="H16" s="31"/>
      <c r="I16" s="2">
        <v>3000</v>
      </c>
      <c r="J16" s="32">
        <v>3100</v>
      </c>
      <c r="K16" s="4">
        <v>11</v>
      </c>
    </row>
    <row r="17" spans="1:11" ht="15" customHeight="1">
      <c r="A17" s="39" t="s">
        <v>4</v>
      </c>
      <c r="B17" s="39"/>
      <c r="C17" s="39"/>
      <c r="D17" s="39"/>
      <c r="E17" s="2">
        <v>1580</v>
      </c>
      <c r="F17" s="1">
        <v>0</v>
      </c>
      <c r="G17" s="32">
        <v>1387</v>
      </c>
      <c r="H17" s="28"/>
      <c r="I17" s="2">
        <v>1387</v>
      </c>
      <c r="J17" s="32">
        <v>1500</v>
      </c>
      <c r="K17" s="4">
        <v>13</v>
      </c>
    </row>
    <row r="18" spans="1:11" ht="15" customHeight="1">
      <c r="A18" s="39" t="s">
        <v>5</v>
      </c>
      <c r="B18" s="39"/>
      <c r="C18" s="39"/>
      <c r="D18" s="39"/>
      <c r="E18" s="2">
        <v>4000</v>
      </c>
      <c r="F18" s="1">
        <v>0</v>
      </c>
      <c r="G18" s="32">
        <v>8000</v>
      </c>
      <c r="H18" s="28"/>
      <c r="I18" s="2">
        <v>8000</v>
      </c>
      <c r="J18" s="32">
        <v>15000</v>
      </c>
      <c r="K18" s="15">
        <v>13</v>
      </c>
    </row>
    <row r="19" spans="1:11" ht="15" customHeight="1">
      <c r="A19" s="43" t="s">
        <v>31</v>
      </c>
      <c r="B19" s="39"/>
      <c r="C19" s="39"/>
      <c r="D19" s="39"/>
      <c r="E19" s="2">
        <v>0</v>
      </c>
      <c r="F19" s="1">
        <v>0</v>
      </c>
      <c r="G19" s="32">
        <v>0</v>
      </c>
      <c r="H19" s="28"/>
      <c r="I19" s="2">
        <v>0</v>
      </c>
      <c r="J19" s="32">
        <v>3000</v>
      </c>
      <c r="K19" s="4">
        <v>14</v>
      </c>
    </row>
    <row r="20" spans="1:11" ht="15" customHeight="1">
      <c r="A20" s="39"/>
      <c r="B20" s="40"/>
      <c r="C20" s="40"/>
      <c r="D20" s="40"/>
      <c r="E20" s="2"/>
      <c r="F20" s="1"/>
      <c r="G20" s="32"/>
      <c r="H20" s="28"/>
      <c r="I20" s="2"/>
      <c r="J20" s="32"/>
      <c r="K20" s="4"/>
    </row>
    <row r="21" spans="1:11" ht="15" customHeight="1">
      <c r="A21" s="46" t="s">
        <v>3</v>
      </c>
      <c r="B21" s="46"/>
      <c r="C21" s="46"/>
      <c r="D21" s="46"/>
      <c r="E21" s="2">
        <v>1920</v>
      </c>
      <c r="F21" s="1">
        <v>1692</v>
      </c>
      <c r="G21" s="32">
        <v>1700</v>
      </c>
      <c r="H21" s="28"/>
      <c r="I21" s="2">
        <v>1700</v>
      </c>
      <c r="J21" s="32">
        <v>1700</v>
      </c>
      <c r="K21" s="4">
        <v>15</v>
      </c>
    </row>
    <row r="22" spans="1:11" ht="15" customHeight="1">
      <c r="A22" s="39"/>
      <c r="B22" s="39"/>
      <c r="C22" s="39"/>
      <c r="D22" s="39"/>
      <c r="E22" s="2"/>
      <c r="F22" s="1"/>
      <c r="G22" s="32"/>
      <c r="H22" s="28"/>
      <c r="I22" s="2"/>
      <c r="J22" s="32"/>
      <c r="K22" s="4"/>
    </row>
    <row r="23" spans="1:11" ht="15" customHeight="1">
      <c r="A23" s="46" t="s">
        <v>39</v>
      </c>
      <c r="B23" s="46"/>
      <c r="C23" s="46"/>
      <c r="D23" s="46"/>
      <c r="E23" s="2">
        <v>10714</v>
      </c>
      <c r="F23" s="1">
        <v>11317</v>
      </c>
      <c r="G23" s="32">
        <v>10369</v>
      </c>
      <c r="H23" s="28"/>
      <c r="I23" s="2">
        <v>10369</v>
      </c>
      <c r="J23" s="32">
        <v>14500</v>
      </c>
      <c r="K23" s="17">
        <v>16</v>
      </c>
    </row>
    <row r="24" spans="1:11" ht="15" customHeight="1">
      <c r="A24" s="39"/>
      <c r="B24" s="40"/>
      <c r="C24" s="40"/>
      <c r="D24" s="40"/>
      <c r="E24" s="2"/>
      <c r="F24" s="1"/>
      <c r="G24" s="27"/>
      <c r="H24" s="28"/>
      <c r="I24" s="2"/>
      <c r="J24" s="32"/>
      <c r="K24" s="4"/>
    </row>
    <row r="25" spans="1:11" ht="15" customHeight="1">
      <c r="A25" s="58" t="s">
        <v>8</v>
      </c>
      <c r="B25" s="39"/>
      <c r="C25" s="39"/>
      <c r="D25" s="39"/>
      <c r="E25" s="2"/>
      <c r="F25" s="1"/>
      <c r="G25" s="27"/>
      <c r="H25" s="28"/>
      <c r="I25" s="2"/>
      <c r="J25" s="32"/>
      <c r="K25" s="4"/>
    </row>
    <row r="26" spans="1:11" ht="15" customHeight="1">
      <c r="A26" s="43" t="s">
        <v>36</v>
      </c>
      <c r="B26" s="40"/>
      <c r="C26" s="40"/>
      <c r="D26" s="40"/>
      <c r="E26" s="2">
        <v>0</v>
      </c>
      <c r="F26" s="1">
        <v>0</v>
      </c>
      <c r="G26" s="27">
        <v>0</v>
      </c>
      <c r="H26" s="28"/>
      <c r="I26" s="2">
        <v>0</v>
      </c>
      <c r="J26" s="32">
        <v>500</v>
      </c>
      <c r="K26" s="4">
        <v>17</v>
      </c>
    </row>
    <row r="27" spans="1:11" ht="15" customHeight="1">
      <c r="A27" s="39"/>
      <c r="B27" s="40"/>
      <c r="C27" s="40"/>
      <c r="D27" s="40"/>
      <c r="E27" s="2"/>
      <c r="F27" s="1"/>
      <c r="G27" s="27"/>
      <c r="H27" s="28"/>
      <c r="I27" s="2"/>
      <c r="J27" s="32"/>
      <c r="K27" s="4"/>
    </row>
    <row r="28" spans="1:11" ht="15" customHeight="1">
      <c r="A28" s="58" t="s">
        <v>10</v>
      </c>
      <c r="B28" s="39"/>
      <c r="C28" s="39"/>
      <c r="D28" s="39"/>
      <c r="E28" s="1"/>
      <c r="F28" s="1"/>
      <c r="G28" s="28"/>
      <c r="H28" s="28"/>
      <c r="I28" s="1"/>
      <c r="J28" s="31"/>
      <c r="K28" s="4"/>
    </row>
    <row r="29" spans="1:11" ht="15" customHeight="1">
      <c r="A29" s="43" t="s">
        <v>48</v>
      </c>
      <c r="B29" s="39"/>
      <c r="C29" s="39"/>
      <c r="D29" s="39"/>
      <c r="E29" s="1">
        <v>1000</v>
      </c>
      <c r="F29" s="1">
        <v>200</v>
      </c>
      <c r="G29" s="28">
        <v>1000</v>
      </c>
      <c r="H29" s="28"/>
      <c r="I29" s="1">
        <v>1000</v>
      </c>
      <c r="J29" s="31">
        <v>1000</v>
      </c>
      <c r="K29" s="4">
        <v>18</v>
      </c>
    </row>
    <row r="30" spans="1:11" ht="15" customHeight="1">
      <c r="A30" s="39"/>
      <c r="B30" s="40"/>
      <c r="C30" s="40"/>
      <c r="D30" s="40"/>
      <c r="E30" s="1"/>
      <c r="F30" s="1"/>
      <c r="G30" s="28"/>
      <c r="H30" s="28"/>
      <c r="I30" s="1"/>
      <c r="J30" s="31"/>
      <c r="K30" s="4"/>
    </row>
    <row r="31" spans="1:11" ht="15" customHeight="1">
      <c r="A31" s="46" t="s">
        <v>11</v>
      </c>
      <c r="B31" s="43"/>
      <c r="C31" s="43"/>
      <c r="D31" s="43"/>
      <c r="E31" s="1"/>
      <c r="F31" s="2"/>
      <c r="G31" s="28"/>
      <c r="H31" s="27"/>
      <c r="I31" s="1"/>
      <c r="J31" s="31"/>
      <c r="K31" s="4"/>
    </row>
    <row r="32" spans="1:11" ht="15" customHeight="1">
      <c r="A32" s="43" t="s">
        <v>49</v>
      </c>
      <c r="B32" s="43"/>
      <c r="C32" s="43"/>
      <c r="D32" s="43"/>
      <c r="E32" s="1">
        <v>10500</v>
      </c>
      <c r="F32" s="2">
        <v>4796</v>
      </c>
      <c r="G32" s="27">
        <v>7000</v>
      </c>
      <c r="H32" s="27"/>
      <c r="I32" s="2">
        <v>7000</v>
      </c>
      <c r="J32" s="32">
        <v>7500</v>
      </c>
      <c r="K32" s="4">
        <v>19</v>
      </c>
    </row>
    <row r="33" spans="1:11" ht="15" customHeight="1">
      <c r="A33" s="34" t="s">
        <v>55</v>
      </c>
      <c r="B33" s="35"/>
      <c r="C33" s="35"/>
      <c r="D33" s="36"/>
      <c r="E33" s="1"/>
      <c r="F33" s="2"/>
      <c r="G33" s="32"/>
      <c r="H33" s="32"/>
      <c r="I33" s="2"/>
      <c r="J33" s="32">
        <v>1000</v>
      </c>
      <c r="K33" s="4">
        <v>20</v>
      </c>
    </row>
    <row r="34" spans="1:11" ht="15" customHeight="1">
      <c r="A34" s="34"/>
      <c r="B34" s="35"/>
      <c r="C34" s="35"/>
      <c r="D34" s="36"/>
      <c r="E34" s="1"/>
      <c r="F34" s="2"/>
      <c r="G34" s="32"/>
      <c r="H34" s="32"/>
      <c r="I34" s="2"/>
      <c r="J34" s="32"/>
      <c r="K34" s="4"/>
    </row>
    <row r="35" spans="1:11" ht="15" customHeight="1">
      <c r="A35" s="34" t="s">
        <v>50</v>
      </c>
      <c r="B35" s="35"/>
      <c r="C35" s="35"/>
      <c r="D35" s="36"/>
      <c r="E35" s="1">
        <v>2000</v>
      </c>
      <c r="F35" s="2">
        <v>0</v>
      </c>
      <c r="G35" s="32">
        <v>2000</v>
      </c>
      <c r="H35" s="32"/>
      <c r="I35" s="2">
        <v>2000</v>
      </c>
      <c r="J35" s="32">
        <v>10000</v>
      </c>
      <c r="K35" s="4">
        <v>21</v>
      </c>
    </row>
    <row r="36" spans="1:11" ht="15" customHeight="1">
      <c r="A36" s="34"/>
      <c r="B36" s="35"/>
      <c r="C36" s="35"/>
      <c r="D36" s="36"/>
      <c r="E36" s="1"/>
      <c r="F36" s="2"/>
      <c r="G36" s="32"/>
      <c r="H36" s="32"/>
      <c r="I36" s="2"/>
      <c r="J36" s="32"/>
      <c r="K36" s="4"/>
    </row>
    <row r="37" spans="1:11" ht="20.25" customHeight="1">
      <c r="A37" s="63" t="s">
        <v>12</v>
      </c>
      <c r="B37" s="63"/>
      <c r="C37" s="63"/>
      <c r="D37" s="63"/>
      <c r="E37" s="10">
        <f>SUM(E4:E36)</f>
        <v>38799</v>
      </c>
      <c r="F37" s="10">
        <f>SUM(F4:F36)</f>
        <v>35305</v>
      </c>
      <c r="G37" s="29">
        <f>SUM(G3:G36)</f>
        <v>38196</v>
      </c>
      <c r="H37" s="29"/>
      <c r="I37" s="10">
        <f>SUM(I4:I36)</f>
        <v>38196</v>
      </c>
      <c r="J37" s="10">
        <f>SUM(J4:J36)</f>
        <v>65910</v>
      </c>
      <c r="K37" s="11"/>
    </row>
    <row r="41" ht="12.75">
      <c r="L41">
        <v>0</v>
      </c>
    </row>
  </sheetData>
  <sheetProtection/>
  <mergeCells count="37">
    <mergeCell ref="A34:D34"/>
    <mergeCell ref="A36:D36"/>
    <mergeCell ref="A35:D35"/>
    <mergeCell ref="A14:D14"/>
    <mergeCell ref="A33:D33"/>
    <mergeCell ref="A17:D17"/>
    <mergeCell ref="A18:D18"/>
    <mergeCell ref="A23:D23"/>
    <mergeCell ref="A7:D7"/>
    <mergeCell ref="A12:D12"/>
    <mergeCell ref="A19:D19"/>
    <mergeCell ref="A26:D26"/>
    <mergeCell ref="A21:D21"/>
    <mergeCell ref="A13:D13"/>
    <mergeCell ref="A11:D11"/>
    <mergeCell ref="A9:D9"/>
    <mergeCell ref="A10:D10"/>
    <mergeCell ref="A16:D16"/>
    <mergeCell ref="A37:D37"/>
    <mergeCell ref="A30:D30"/>
    <mergeCell ref="A2:D2"/>
    <mergeCell ref="A3:D3"/>
    <mergeCell ref="A8:D8"/>
    <mergeCell ref="A6:D6"/>
    <mergeCell ref="A20:D20"/>
    <mergeCell ref="A22:D22"/>
    <mergeCell ref="A24:D24"/>
    <mergeCell ref="A1:K1"/>
    <mergeCell ref="A29:D29"/>
    <mergeCell ref="A28:D28"/>
    <mergeCell ref="A4:D4"/>
    <mergeCell ref="A5:D5"/>
    <mergeCell ref="A15:D15"/>
    <mergeCell ref="A32:D32"/>
    <mergeCell ref="A25:D25"/>
    <mergeCell ref="A31:D31"/>
    <mergeCell ref="A27:D27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portrait" paperSize="9" scale="79" r:id="rId2"/>
  <headerFooter alignWithMargins="0">
    <oddFooter>&amp;CDOCUMENT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Castle Donington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cdpc</dc:creator>
  <cp:keywords/>
  <dc:description/>
  <cp:lastModifiedBy>clerk</cp:lastModifiedBy>
  <cp:lastPrinted>2019-01-25T11:00:21Z</cp:lastPrinted>
  <dcterms:created xsi:type="dcterms:W3CDTF">2003-01-16T11:54:40Z</dcterms:created>
  <dcterms:modified xsi:type="dcterms:W3CDTF">2020-01-12T10:59:48Z</dcterms:modified>
  <cp:category/>
  <cp:version/>
  <cp:contentType/>
  <cp:contentStatus/>
</cp:coreProperties>
</file>